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05" windowWidth="19320" windowHeight="9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Лист1!$A$11:$T$52</definedName>
    <definedName name="_xlnm.Print_Titles" localSheetId="0">Лист1!$8:$11</definedName>
    <definedName name="_xlnm.Print_Area" localSheetId="0">Лист1!$A$1:$T$65</definedName>
  </definedNames>
  <calcPr calcId="125725"/>
</workbook>
</file>

<file path=xl/calcChain.xml><?xml version="1.0" encoding="utf-8"?>
<calcChain xmlns="http://schemas.openxmlformats.org/spreadsheetml/2006/main">
  <c r="P15" i="1"/>
  <c r="Q15"/>
  <c r="R15"/>
  <c r="S15"/>
  <c r="O15"/>
  <c r="O12" s="1"/>
  <c r="P14"/>
  <c r="Q14"/>
  <c r="R14"/>
  <c r="S14"/>
  <c r="O14"/>
  <c r="O32"/>
  <c r="J32"/>
  <c r="K32"/>
  <c r="L32"/>
  <c r="M32"/>
  <c r="N32"/>
  <c r="P32"/>
  <c r="Q32"/>
  <c r="R32"/>
  <c r="S32"/>
  <c r="I32"/>
  <c r="J31"/>
  <c r="K31"/>
  <c r="L31"/>
  <c r="L15" s="1"/>
  <c r="M31"/>
  <c r="N31"/>
  <c r="O31"/>
  <c r="P31"/>
  <c r="Q31"/>
  <c r="R31"/>
  <c r="S31"/>
  <c r="I31"/>
  <c r="I50"/>
  <c r="J50"/>
  <c r="K50"/>
  <c r="L50"/>
  <c r="M50"/>
  <c r="N50"/>
  <c r="O50"/>
  <c r="P50"/>
  <c r="Q50"/>
  <c r="R50"/>
  <c r="S50"/>
  <c r="H50"/>
  <c r="I46"/>
  <c r="J46"/>
  <c r="K46"/>
  <c r="L46"/>
  <c r="M46"/>
  <c r="N46"/>
  <c r="O46"/>
  <c r="P46"/>
  <c r="Q46"/>
  <c r="R46"/>
  <c r="S46"/>
  <c r="H46"/>
  <c r="I39"/>
  <c r="J39"/>
  <c r="K39"/>
  <c r="L39"/>
  <c r="M39"/>
  <c r="N39"/>
  <c r="O39"/>
  <c r="P39"/>
  <c r="Q39"/>
  <c r="R39"/>
  <c r="S39"/>
  <c r="H39"/>
  <c r="Q27"/>
  <c r="R27"/>
  <c r="S27"/>
  <c r="P27"/>
  <c r="I24"/>
  <c r="J24"/>
  <c r="K24"/>
  <c r="L24"/>
  <c r="M24"/>
  <c r="N24"/>
  <c r="O24"/>
  <c r="P24"/>
  <c r="Q24"/>
  <c r="R24"/>
  <c r="S24"/>
  <c r="H24"/>
  <c r="I21"/>
  <c r="J21"/>
  <c r="K21"/>
  <c r="L21"/>
  <c r="M21"/>
  <c r="N21"/>
  <c r="O21"/>
  <c r="P21"/>
  <c r="Q21"/>
  <c r="R21"/>
  <c r="S21"/>
  <c r="H21"/>
  <c r="Q18"/>
  <c r="R18"/>
  <c r="S18"/>
  <c r="P18"/>
  <c r="Q12"/>
  <c r="S12"/>
  <c r="R12" l="1"/>
  <c r="P12"/>
</calcChain>
</file>

<file path=xl/sharedStrings.xml><?xml version="1.0" encoding="utf-8"?>
<sst xmlns="http://schemas.openxmlformats.org/spreadsheetml/2006/main" count="186" uniqueCount="82">
  <si>
    <t>Статус (муниципальная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</si>
  <si>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</si>
  <si>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</si>
  <si>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</si>
  <si>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по годам</t>
  </si>
  <si>
    <t>Примечание</t>
  </si>
  <si>
    <t>ГРБС</t>
  </si>
  <si>
    <t>Рз Пр</t>
  </si>
  <si>
    <t>ЦСР</t>
  </si>
  <si>
    <t>ВР</t>
  </si>
  <si>
    <t>Плановый период</t>
  </si>
  <si>
    <t>Январь-март</t>
  </si>
  <si>
    <t>Январь-июнь</t>
  </si>
  <si>
    <t>план</t>
  </si>
  <si>
    <t>факт</t>
  </si>
  <si>
    <t>Муниципальная программа</t>
  </si>
  <si>
    <t xml:space="preserve">«Безопасный город» </t>
  </si>
  <si>
    <t>Администрация ЗАТО г.Железногорск</t>
  </si>
  <si>
    <t>Муниципальное казенное учреждение «Управление культуры»</t>
  </si>
  <si>
    <t>Муниципальное казенное учреждение «Управление образования»</t>
  </si>
  <si>
    <t>Управление социальной защиты</t>
  </si>
  <si>
    <t xml:space="preserve">Подпрограмма 1 </t>
  </si>
  <si>
    <t>«Комплексные меры противодействия терроризму и экстремизму»</t>
  </si>
  <si>
    <t>Мероприятие 1 подпрограммы 1</t>
  </si>
  <si>
    <t>Разработка и организация социальной антитеррористической рекламы и размещение в местах массового пребывания людей</t>
  </si>
  <si>
    <t>Подпрограмма 2</t>
  </si>
  <si>
    <t>Управление социальной защиты населения</t>
  </si>
  <si>
    <t>Администрации ЗАТО г.Железногорск</t>
  </si>
  <si>
    <t xml:space="preserve">Формирование у населения ЗАТО Железногорск негативного отношения к незаконному потреблению наркотических средств и психотропных веществ  </t>
  </si>
  <si>
    <t>всего расходные обязательства по мероприятию подпрограммы, в  том числе ГРБС</t>
  </si>
  <si>
    <t>Повышения уровня компетентности и квалификации специалистов, работающих с детьми, несовершеннолетними и молодежью и осуществляющих деятельность по профилактике наркомании</t>
  </si>
  <si>
    <t>Организация и проведение профилактических мероприятий антинаркотической направленности</t>
  </si>
  <si>
    <t>Создание условий для вовлечения граждан в антинаркотическую деятельность</t>
  </si>
  <si>
    <t>Создание условий ограничения незаконного оборота наркотических средств.</t>
  </si>
  <si>
    <t>009</t>
  </si>
  <si>
    <t>0720001</t>
  </si>
  <si>
    <t>0720002</t>
  </si>
  <si>
    <t>0720003</t>
  </si>
  <si>
    <t>руб.</t>
  </si>
  <si>
    <t>Мероприятие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</si>
  <si>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</si>
  <si>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</si>
  <si>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</si>
  <si>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</si>
  <si>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 1</t>
  </si>
  <si>
    <t>2017 год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</si>
  <si>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</si>
  <si>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</si>
  <si>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"Безопасный город" и подпрограмм с указанием плановых и фактических значений  (с расшифровкой по главным распорядителям средств местного бюджета, подпрограмм, отдельным мероприятиям муниципальной программы, а также по годам реализации муниципальной программы)</t>
  </si>
  <si>
    <t>Приложение 7</t>
  </si>
  <si>
    <t>-</t>
  </si>
  <si>
    <t>Проведение антитеррористической профилактической акции  «Семинар-практикум по антитеррористической подготовке с учащимися образовательных учреждений ЗАТО Железногорск»</t>
  </si>
  <si>
    <t xml:space="preserve">«Комплексные меры противодействия злоупотреблению наркотическими средствами и их незаконному обороту» </t>
  </si>
  <si>
    <t>Исп. Юферов А.Н.</t>
  </si>
  <si>
    <t>244</t>
  </si>
  <si>
    <t>Х</t>
  </si>
  <si>
    <t>Начальник Отдела общественной безопасности и режима Администрации ЗАТО г. Железногорск</t>
  </si>
  <si>
    <t>К.Ю. Воронин</t>
  </si>
  <si>
    <t>2015 (отчетный год)</t>
  </si>
  <si>
    <t>2016 (текущий год)</t>
  </si>
  <si>
    <t>2018 год</t>
  </si>
  <si>
    <t>26 000?00</t>
  </si>
  <si>
    <t>0700000000</t>
  </si>
  <si>
    <t>0710000000</t>
  </si>
  <si>
    <t>0710000010</t>
  </si>
  <si>
    <t>0710000020</t>
  </si>
  <si>
    <t>0720000000</t>
  </si>
  <si>
    <t>0720000030</t>
  </si>
  <si>
    <t>0720000040</t>
  </si>
  <si>
    <t>0720000050</t>
  </si>
  <si>
    <t>0113</t>
  </si>
  <si>
    <t>0804</t>
  </si>
  <si>
    <t>0702</t>
  </si>
  <si>
    <t xml:space="preserve">Всего расходные обязательства </t>
  </si>
  <si>
    <t xml:space="preserve"> в том числе по ГРБС</t>
  </si>
  <si>
    <t xml:space="preserve">всего расходные обязательства </t>
  </si>
  <si>
    <t xml:space="preserve">всего расходные обязательства  </t>
  </si>
  <si>
    <t>в том числе по ГРБС</t>
  </si>
  <si>
    <t>в  том числе ГРБС</t>
  </si>
  <si>
    <t>всего расходные обязательства</t>
  </si>
  <si>
    <t>отчетный период                                             январь-декабрь</t>
  </si>
  <si>
    <t>план на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</si>
</sst>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3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textRotation="90"/>
    </xf>
    <xf numFmtId="0" fontId="2" fillId="0" borderId="0" xfId="0" applyFont="1" applyFill="1"/>
    <xf numFmtId="0" fontId="3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0" xfId="0" applyFont="1" applyFill="1" applyAlignment="1"/>
    <xf numFmtId="0" fontId="4" fillId="0" borderId="0" xfId="0" applyFont="1" applyFill="1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43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textRotation="90"/>
    </xf>
    <xf numFmtId="49" fontId="1" fillId="0" borderId="0" xfId="0" applyNumberFormat="1" applyFont="1" applyFill="1"/>
    <xf numFmtId="0" fontId="1" fillId="0" borderId="0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43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5"/>
  <sheetViews>
    <sheetView tabSelected="1" view="pageBreakPreview" zoomScaleNormal="100" zoomScaleSheetLayoutView="100" workbookViewId="0">
      <selection activeCell="P27" sqref="P27:P33"/>
    </sheetView>
  </sheetViews>
  <sheetFormatPr defaultColWidth="8.85546875" defaultRowHeight="15"/>
  <cols>
    <col min="1" max="1" width="14.28515625" style="20" customWidth="1"/>
    <col min="2" max="2" width="20.28515625" style="8" customWidth="1"/>
    <col min="3" max="3" width="21.28515625" style="4" customWidth="1"/>
    <col min="4" max="4" width="7.85546875" style="21" customWidth="1"/>
    <col min="5" max="5" width="8.85546875" style="21"/>
    <col min="6" max="6" width="12.140625" style="21" customWidth="1"/>
    <col min="7" max="7" width="7.42578125" style="21" customWidth="1"/>
    <col min="8" max="8" width="13.140625" style="8" customWidth="1"/>
    <col min="9" max="9" width="13.85546875" style="8" customWidth="1"/>
    <col min="10" max="10" width="13.42578125" style="8" hidden="1" customWidth="1"/>
    <col min="11" max="11" width="12.28515625" style="8" hidden="1" customWidth="1"/>
    <col min="12" max="12" width="13.85546875" style="8" hidden="1" customWidth="1"/>
    <col min="13" max="13" width="15.140625" style="8" hidden="1" customWidth="1"/>
    <col min="14" max="14" width="13.85546875" style="8" hidden="1" customWidth="1"/>
    <col min="15" max="15" width="12.140625" style="8" customWidth="1"/>
    <col min="16" max="16" width="12.7109375" style="8" customWidth="1"/>
    <col min="17" max="17" width="14.85546875" style="8" customWidth="1"/>
    <col min="18" max="18" width="12.42578125" style="8" customWidth="1"/>
    <col min="19" max="19" width="13.42578125" style="8" bestFit="1" customWidth="1"/>
    <col min="20" max="20" width="24.140625" style="8" customWidth="1"/>
    <col min="21" max="16384" width="8.85546875" style="8"/>
  </cols>
  <sheetData>
    <row r="1" spans="1:20" s="3" customFormat="1" ht="18.75">
      <c r="A1" s="2"/>
      <c r="C1" s="4"/>
      <c r="D1" s="5"/>
      <c r="E1" s="5"/>
      <c r="F1" s="5"/>
      <c r="G1" s="5"/>
      <c r="P1" s="6" t="s">
        <v>49</v>
      </c>
      <c r="R1" s="7"/>
    </row>
    <row r="2" spans="1:20" s="3" customFormat="1" ht="18.75">
      <c r="A2" s="2"/>
      <c r="C2" s="4"/>
      <c r="D2" s="5"/>
      <c r="E2" s="5"/>
      <c r="F2" s="5"/>
      <c r="G2" s="5"/>
      <c r="P2" s="55" t="s">
        <v>46</v>
      </c>
      <c r="R2" s="7"/>
    </row>
    <row r="3" spans="1:20" s="3" customFormat="1" ht="18.75">
      <c r="A3" s="2"/>
      <c r="C3" s="4"/>
      <c r="D3" s="5"/>
      <c r="E3" s="5"/>
      <c r="F3" s="5"/>
      <c r="G3" s="5"/>
      <c r="P3" s="55" t="s">
        <v>47</v>
      </c>
      <c r="R3" s="7"/>
    </row>
    <row r="4" spans="1:20" s="3" customFormat="1" ht="4.5" customHeight="1">
      <c r="A4" s="2"/>
      <c r="C4" s="4"/>
      <c r="D4" s="5"/>
      <c r="E4" s="5"/>
      <c r="F4" s="5"/>
      <c r="G4" s="5"/>
    </row>
    <row r="5" spans="1:20" s="3" customFormat="1" ht="47.25" customHeight="1">
      <c r="A5" s="67" t="s">
        <v>48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</row>
    <row r="6" spans="1:20" s="3" customFormat="1" ht="9.75" customHeight="1">
      <c r="A6" s="2"/>
      <c r="C6" s="4"/>
      <c r="D6" s="5"/>
      <c r="E6" s="5"/>
      <c r="F6" s="5"/>
      <c r="G6" s="5"/>
    </row>
    <row r="7" spans="1:20" s="3" customFormat="1" ht="15.75">
      <c r="A7" s="2"/>
      <c r="C7" s="4"/>
      <c r="D7" s="5"/>
      <c r="E7" s="5"/>
      <c r="F7" s="5"/>
      <c r="G7" s="5"/>
      <c r="T7" s="3" t="s">
        <v>38</v>
      </c>
    </row>
    <row r="8" spans="1:20" ht="21.6" customHeight="1">
      <c r="A8" s="56" t="s">
        <v>0</v>
      </c>
      <c r="B8" s="56" t="s">
        <v>1</v>
      </c>
      <c r="C8" s="56" t="s">
        <v>2</v>
      </c>
      <c r="D8" s="56" t="s">
        <v>3</v>
      </c>
      <c r="E8" s="56"/>
      <c r="F8" s="56"/>
      <c r="G8" s="56"/>
      <c r="H8" s="58" t="s">
        <v>4</v>
      </c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9" t="s">
        <v>5</v>
      </c>
    </row>
    <row r="9" spans="1:20" ht="18.600000000000001" customHeight="1">
      <c r="A9" s="56"/>
      <c r="B9" s="56"/>
      <c r="C9" s="56"/>
      <c r="D9" s="60" t="s">
        <v>6</v>
      </c>
      <c r="E9" s="60" t="s">
        <v>7</v>
      </c>
      <c r="F9" s="60" t="s">
        <v>8</v>
      </c>
      <c r="G9" s="60" t="s">
        <v>9</v>
      </c>
      <c r="H9" s="56" t="s">
        <v>58</v>
      </c>
      <c r="I9" s="56"/>
      <c r="J9" s="51" t="s">
        <v>59</v>
      </c>
      <c r="K9" s="51"/>
      <c r="L9" s="51"/>
      <c r="M9" s="51"/>
      <c r="N9" s="51"/>
      <c r="O9" s="58" t="s">
        <v>59</v>
      </c>
      <c r="P9" s="58"/>
      <c r="Q9" s="58"/>
      <c r="R9" s="56" t="s">
        <v>10</v>
      </c>
      <c r="S9" s="56"/>
      <c r="T9" s="59"/>
    </row>
    <row r="10" spans="1:20" ht="31.5" customHeight="1">
      <c r="A10" s="56"/>
      <c r="B10" s="56"/>
      <c r="C10" s="56"/>
      <c r="D10" s="60"/>
      <c r="E10" s="60"/>
      <c r="F10" s="60"/>
      <c r="G10" s="60"/>
      <c r="H10" s="56"/>
      <c r="I10" s="56"/>
      <c r="J10" s="56" t="s">
        <v>11</v>
      </c>
      <c r="K10" s="56"/>
      <c r="L10" s="56" t="s">
        <v>12</v>
      </c>
      <c r="M10" s="56"/>
      <c r="N10" s="51"/>
      <c r="O10" s="61" t="s">
        <v>81</v>
      </c>
      <c r="P10" s="56" t="s">
        <v>80</v>
      </c>
      <c r="Q10" s="56"/>
      <c r="R10" s="56"/>
      <c r="S10" s="56"/>
      <c r="T10" s="59"/>
    </row>
    <row r="11" spans="1:20" s="10" customFormat="1" ht="16.149999999999999" customHeight="1">
      <c r="A11" s="56"/>
      <c r="B11" s="56"/>
      <c r="C11" s="56"/>
      <c r="D11" s="9"/>
      <c r="E11" s="9"/>
      <c r="F11" s="9"/>
      <c r="G11" s="9"/>
      <c r="H11" s="41" t="s">
        <v>13</v>
      </c>
      <c r="I11" s="41" t="s">
        <v>14</v>
      </c>
      <c r="J11" s="41" t="s">
        <v>13</v>
      </c>
      <c r="K11" s="41" t="s">
        <v>14</v>
      </c>
      <c r="L11" s="41" t="s">
        <v>13</v>
      </c>
      <c r="M11" s="41" t="s">
        <v>14</v>
      </c>
      <c r="N11" s="41" t="s">
        <v>13</v>
      </c>
      <c r="O11" s="62"/>
      <c r="P11" s="41" t="s">
        <v>13</v>
      </c>
      <c r="Q11" s="41" t="s">
        <v>14</v>
      </c>
      <c r="R11" s="41" t="s">
        <v>45</v>
      </c>
      <c r="S11" s="41" t="s">
        <v>60</v>
      </c>
      <c r="T11" s="59"/>
    </row>
    <row r="12" spans="1:20" s="16" customFormat="1" ht="32.25" customHeight="1">
      <c r="A12" s="57" t="s">
        <v>15</v>
      </c>
      <c r="B12" s="56" t="s">
        <v>16</v>
      </c>
      <c r="C12" s="46" t="s">
        <v>73</v>
      </c>
      <c r="D12" s="12" t="s">
        <v>55</v>
      </c>
      <c r="E12" s="12" t="s">
        <v>55</v>
      </c>
      <c r="F12" s="37" t="s">
        <v>62</v>
      </c>
      <c r="G12" s="12" t="s">
        <v>55</v>
      </c>
      <c r="H12" s="1">
        <v>433925.34</v>
      </c>
      <c r="I12" s="1">
        <v>433925.34</v>
      </c>
      <c r="J12" s="38">
        <v>0</v>
      </c>
      <c r="K12" s="38">
        <v>0</v>
      </c>
      <c r="L12" s="1">
        <v>280000</v>
      </c>
      <c r="M12" s="1">
        <v>280000</v>
      </c>
      <c r="N12" s="1">
        <v>340000</v>
      </c>
      <c r="O12" s="47">
        <f>O14+O15</f>
        <v>570000</v>
      </c>
      <c r="P12" s="14">
        <f>P14+P15</f>
        <v>570000</v>
      </c>
      <c r="Q12" s="14">
        <f t="shared" ref="Q12:S12" si="0">Q14+Q15</f>
        <v>570000</v>
      </c>
      <c r="R12" s="14">
        <f>R14+R15</f>
        <v>570000</v>
      </c>
      <c r="S12" s="14">
        <f t="shared" si="0"/>
        <v>570000</v>
      </c>
      <c r="T12" s="15"/>
    </row>
    <row r="13" spans="1:20" s="16" customFormat="1" ht="18" customHeight="1">
      <c r="A13" s="57"/>
      <c r="B13" s="56"/>
      <c r="C13" s="46" t="s">
        <v>74</v>
      </c>
      <c r="D13" s="42"/>
      <c r="E13" s="42"/>
      <c r="F13" s="42"/>
      <c r="G13" s="42"/>
      <c r="H13" s="43"/>
      <c r="I13" s="43"/>
      <c r="J13" s="44"/>
      <c r="K13" s="44"/>
      <c r="L13" s="43"/>
      <c r="M13" s="43"/>
      <c r="N13" s="43"/>
      <c r="O13" s="48"/>
      <c r="P13" s="14"/>
      <c r="Q13" s="48"/>
      <c r="R13" s="43"/>
      <c r="S13" s="43"/>
      <c r="T13" s="40"/>
    </row>
    <row r="14" spans="1:20" s="16" customFormat="1" ht="25.5">
      <c r="A14" s="57"/>
      <c r="B14" s="56"/>
      <c r="C14" s="11" t="s">
        <v>17</v>
      </c>
      <c r="D14" s="12" t="s">
        <v>34</v>
      </c>
      <c r="E14" s="12" t="s">
        <v>55</v>
      </c>
      <c r="F14" s="1" t="s">
        <v>55</v>
      </c>
      <c r="G14" s="1" t="s">
        <v>55</v>
      </c>
      <c r="H14" s="1">
        <v>263925.34000000003</v>
      </c>
      <c r="I14" s="1">
        <v>263925.34000000003</v>
      </c>
      <c r="J14" s="38">
        <v>0</v>
      </c>
      <c r="K14" s="38">
        <v>0</v>
      </c>
      <c r="L14" s="1">
        <v>200000</v>
      </c>
      <c r="M14" s="1">
        <v>200000</v>
      </c>
      <c r="N14" s="1">
        <v>200000</v>
      </c>
      <c r="O14" s="47">
        <f>O20+O32</f>
        <v>400000</v>
      </c>
      <c r="P14" s="48">
        <f t="shared" ref="P14:S14" si="1">P20+P32</f>
        <v>400000</v>
      </c>
      <c r="Q14" s="48">
        <f t="shared" si="1"/>
        <v>400000</v>
      </c>
      <c r="R14" s="48">
        <f t="shared" si="1"/>
        <v>400000</v>
      </c>
      <c r="S14" s="48">
        <f t="shared" si="1"/>
        <v>400000</v>
      </c>
      <c r="T14" s="15"/>
    </row>
    <row r="15" spans="1:20" s="16" customFormat="1" ht="38.25">
      <c r="A15" s="57"/>
      <c r="B15" s="56"/>
      <c r="C15" s="11" t="s">
        <v>18</v>
      </c>
      <c r="D15" s="12">
        <v>733</v>
      </c>
      <c r="E15" s="12" t="s">
        <v>55</v>
      </c>
      <c r="F15" s="12" t="s">
        <v>55</v>
      </c>
      <c r="G15" s="12" t="s">
        <v>55</v>
      </c>
      <c r="H15" s="1">
        <v>170000</v>
      </c>
      <c r="I15" s="1">
        <v>170000</v>
      </c>
      <c r="J15" s="38">
        <v>0</v>
      </c>
      <c r="K15" s="38">
        <v>0</v>
      </c>
      <c r="L15" s="1" t="e">
        <f>SUM(L31,L43)</f>
        <v>#VALUE!</v>
      </c>
      <c r="M15" s="1">
        <v>80000</v>
      </c>
      <c r="N15" s="1">
        <v>140000</v>
      </c>
      <c r="O15" s="47">
        <f>O31</f>
        <v>170000</v>
      </c>
      <c r="P15" s="48">
        <f t="shared" ref="P15:S15" si="2">P31</f>
        <v>170000</v>
      </c>
      <c r="Q15" s="48">
        <f t="shared" si="2"/>
        <v>170000</v>
      </c>
      <c r="R15" s="48">
        <f t="shared" si="2"/>
        <v>170000</v>
      </c>
      <c r="S15" s="48">
        <f t="shared" si="2"/>
        <v>170000</v>
      </c>
      <c r="T15" s="15"/>
    </row>
    <row r="16" spans="1:20" s="16" customFormat="1" ht="51" hidden="1">
      <c r="A16" s="57"/>
      <c r="B16" s="56"/>
      <c r="C16" s="11" t="s">
        <v>19</v>
      </c>
      <c r="D16" s="12">
        <v>734</v>
      </c>
      <c r="E16" s="12"/>
      <c r="F16" s="12"/>
      <c r="G16" s="12"/>
      <c r="H16" s="1">
        <v>115000</v>
      </c>
      <c r="I16" s="1">
        <v>115000</v>
      </c>
      <c r="J16" s="38">
        <v>0</v>
      </c>
      <c r="K16" s="38">
        <v>0</v>
      </c>
      <c r="L16" s="1">
        <v>0</v>
      </c>
      <c r="M16" s="1">
        <v>0</v>
      </c>
      <c r="N16" s="1">
        <v>0</v>
      </c>
      <c r="O16" s="38">
        <v>0</v>
      </c>
      <c r="P16" s="1">
        <v>0</v>
      </c>
      <c r="Q16" s="38">
        <v>0</v>
      </c>
      <c r="R16" s="1">
        <v>0</v>
      </c>
      <c r="S16" s="1">
        <v>0</v>
      </c>
      <c r="T16" s="15"/>
    </row>
    <row r="17" spans="1:20" s="16" customFormat="1" ht="25.5" hidden="1">
      <c r="A17" s="57"/>
      <c r="B17" s="56"/>
      <c r="C17" s="11" t="s">
        <v>20</v>
      </c>
      <c r="D17" s="12">
        <v>732</v>
      </c>
      <c r="E17" s="12"/>
      <c r="F17" s="12"/>
      <c r="G17" s="12"/>
      <c r="H17" s="1">
        <v>65000</v>
      </c>
      <c r="I17" s="1">
        <v>65000</v>
      </c>
      <c r="J17" s="38">
        <v>0</v>
      </c>
      <c r="K17" s="38">
        <v>0</v>
      </c>
      <c r="L17" s="1">
        <v>0</v>
      </c>
      <c r="M17" s="1">
        <v>0</v>
      </c>
      <c r="N17" s="1">
        <v>0</v>
      </c>
      <c r="O17" s="38">
        <v>0</v>
      </c>
      <c r="P17" s="1">
        <v>0</v>
      </c>
      <c r="Q17" s="38">
        <v>0</v>
      </c>
      <c r="R17" s="1">
        <v>0</v>
      </c>
      <c r="S17" s="1">
        <v>0</v>
      </c>
      <c r="T17" s="15"/>
    </row>
    <row r="18" spans="1:20" s="16" customFormat="1" ht="30.75" customHeight="1">
      <c r="A18" s="57" t="s">
        <v>21</v>
      </c>
      <c r="B18" s="56" t="s">
        <v>22</v>
      </c>
      <c r="C18" s="46" t="s">
        <v>75</v>
      </c>
      <c r="D18" s="12" t="s">
        <v>55</v>
      </c>
      <c r="E18" s="12" t="s">
        <v>55</v>
      </c>
      <c r="F18" s="37" t="s">
        <v>63</v>
      </c>
      <c r="G18" s="12" t="s">
        <v>55</v>
      </c>
      <c r="H18" s="1">
        <v>90000</v>
      </c>
      <c r="I18" s="1">
        <v>90000</v>
      </c>
      <c r="J18" s="38">
        <v>0</v>
      </c>
      <c r="K18" s="38">
        <v>0</v>
      </c>
      <c r="L18" s="1">
        <v>90000</v>
      </c>
      <c r="M18" s="1">
        <v>90000</v>
      </c>
      <c r="N18" s="36">
        <v>90000</v>
      </c>
      <c r="O18" s="47">
        <v>90000</v>
      </c>
      <c r="P18" s="36">
        <f>P20</f>
        <v>90000</v>
      </c>
      <c r="Q18" s="43">
        <f t="shared" ref="Q18:S18" si="3">Q20</f>
        <v>90000</v>
      </c>
      <c r="R18" s="43">
        <f t="shared" si="3"/>
        <v>90000</v>
      </c>
      <c r="S18" s="43">
        <f t="shared" si="3"/>
        <v>90000</v>
      </c>
      <c r="T18" s="15"/>
    </row>
    <row r="19" spans="1:20" s="16" customFormat="1" ht="14.25" customHeight="1">
      <c r="A19" s="57"/>
      <c r="B19" s="56"/>
      <c r="C19" s="46" t="s">
        <v>74</v>
      </c>
      <c r="D19" s="42"/>
      <c r="E19" s="42"/>
      <c r="F19" s="42"/>
      <c r="G19" s="42"/>
      <c r="H19" s="43"/>
      <c r="I19" s="43"/>
      <c r="J19" s="44"/>
      <c r="K19" s="44"/>
      <c r="L19" s="43"/>
      <c r="M19" s="43"/>
      <c r="N19" s="43"/>
      <c r="O19" s="48"/>
      <c r="P19" s="43"/>
      <c r="Q19" s="48"/>
      <c r="R19" s="43"/>
      <c r="S19" s="43"/>
      <c r="T19" s="40"/>
    </row>
    <row r="20" spans="1:20" s="16" customFormat="1" ht="33" customHeight="1">
      <c r="A20" s="57"/>
      <c r="B20" s="56"/>
      <c r="C20" s="11" t="s">
        <v>17</v>
      </c>
      <c r="D20" s="12" t="s">
        <v>34</v>
      </c>
      <c r="E20" s="37" t="s">
        <v>70</v>
      </c>
      <c r="F20" s="37" t="s">
        <v>63</v>
      </c>
      <c r="G20" s="12">
        <v>244</v>
      </c>
      <c r="H20" s="1">
        <v>90000</v>
      </c>
      <c r="I20" s="1">
        <v>90000</v>
      </c>
      <c r="J20" s="38">
        <v>0</v>
      </c>
      <c r="K20" s="38">
        <v>0</v>
      </c>
      <c r="L20" s="1">
        <v>90000</v>
      </c>
      <c r="M20" s="1">
        <v>90000</v>
      </c>
      <c r="N20" s="36">
        <v>90000</v>
      </c>
      <c r="O20" s="47">
        <v>90000</v>
      </c>
      <c r="P20" s="36">
        <v>90000</v>
      </c>
      <c r="Q20" s="49">
        <v>90000</v>
      </c>
      <c r="R20" s="1">
        <v>90000</v>
      </c>
      <c r="S20" s="1">
        <v>90000</v>
      </c>
      <c r="T20" s="15"/>
    </row>
    <row r="21" spans="1:20" s="16" customFormat="1" ht="40.5" customHeight="1">
      <c r="A21" s="57" t="s">
        <v>23</v>
      </c>
      <c r="B21" s="56" t="s">
        <v>24</v>
      </c>
      <c r="C21" s="46" t="s">
        <v>76</v>
      </c>
      <c r="D21" s="12" t="s">
        <v>55</v>
      </c>
      <c r="E21" s="12" t="s">
        <v>55</v>
      </c>
      <c r="F21" s="42" t="s">
        <v>64</v>
      </c>
      <c r="G21" s="12" t="s">
        <v>55</v>
      </c>
      <c r="H21" s="1">
        <f>H23</f>
        <v>64000</v>
      </c>
      <c r="I21" s="43">
        <f t="shared" ref="I21:S21" si="4">I23</f>
        <v>64000</v>
      </c>
      <c r="J21" s="43">
        <f t="shared" si="4"/>
        <v>0</v>
      </c>
      <c r="K21" s="43">
        <f t="shared" si="4"/>
        <v>0</v>
      </c>
      <c r="L21" s="43">
        <f t="shared" si="4"/>
        <v>64000</v>
      </c>
      <c r="M21" s="43">
        <f t="shared" si="4"/>
        <v>64000</v>
      </c>
      <c r="N21" s="43">
        <f t="shared" si="4"/>
        <v>64000</v>
      </c>
      <c r="O21" s="43">
        <f t="shared" si="4"/>
        <v>64000</v>
      </c>
      <c r="P21" s="43">
        <f t="shared" si="4"/>
        <v>64000</v>
      </c>
      <c r="Q21" s="43">
        <f t="shared" si="4"/>
        <v>64000</v>
      </c>
      <c r="R21" s="43">
        <f t="shared" si="4"/>
        <v>64000</v>
      </c>
      <c r="S21" s="43">
        <f t="shared" si="4"/>
        <v>64000</v>
      </c>
      <c r="T21" s="15"/>
    </row>
    <row r="22" spans="1:20" s="16" customFormat="1" ht="22.5" customHeight="1">
      <c r="A22" s="57"/>
      <c r="B22" s="56"/>
      <c r="C22" s="46" t="s">
        <v>77</v>
      </c>
      <c r="D22" s="42"/>
      <c r="E22" s="42"/>
      <c r="F22" s="42"/>
      <c r="G22" s="42"/>
      <c r="H22" s="43"/>
      <c r="I22" s="43"/>
      <c r="J22" s="44"/>
      <c r="K22" s="44"/>
      <c r="L22" s="43"/>
      <c r="M22" s="43"/>
      <c r="N22" s="43"/>
      <c r="O22" s="48"/>
      <c r="P22" s="43"/>
      <c r="Q22" s="48"/>
      <c r="R22" s="43"/>
      <c r="S22" s="43"/>
      <c r="T22" s="40"/>
    </row>
    <row r="23" spans="1:20" s="16" customFormat="1" ht="61.5" customHeight="1">
      <c r="A23" s="57"/>
      <c r="B23" s="56"/>
      <c r="C23" s="11" t="s">
        <v>17</v>
      </c>
      <c r="D23" s="12" t="s">
        <v>34</v>
      </c>
      <c r="E23" s="37" t="s">
        <v>70</v>
      </c>
      <c r="F23" s="42" t="s">
        <v>64</v>
      </c>
      <c r="G23" s="12">
        <v>244</v>
      </c>
      <c r="H23" s="1">
        <v>64000</v>
      </c>
      <c r="I23" s="1">
        <v>64000</v>
      </c>
      <c r="J23" s="38">
        <v>0</v>
      </c>
      <c r="K23" s="38">
        <v>0</v>
      </c>
      <c r="L23" s="1">
        <v>64000</v>
      </c>
      <c r="M23" s="1">
        <v>64000</v>
      </c>
      <c r="N23" s="36">
        <v>64000</v>
      </c>
      <c r="O23" s="47">
        <v>64000</v>
      </c>
      <c r="P23" s="36">
        <v>64000</v>
      </c>
      <c r="Q23" s="47">
        <v>64000</v>
      </c>
      <c r="R23" s="1">
        <v>64000</v>
      </c>
      <c r="S23" s="1">
        <v>64000</v>
      </c>
      <c r="T23" s="15"/>
    </row>
    <row r="24" spans="1:20" s="16" customFormat="1" ht="63.75" customHeight="1">
      <c r="A24" s="57" t="s">
        <v>44</v>
      </c>
      <c r="B24" s="56" t="s">
        <v>51</v>
      </c>
      <c r="C24" s="46" t="s">
        <v>75</v>
      </c>
      <c r="D24" s="12" t="s">
        <v>55</v>
      </c>
      <c r="E24" s="12" t="s">
        <v>55</v>
      </c>
      <c r="F24" s="37" t="s">
        <v>65</v>
      </c>
      <c r="G24" s="12" t="s">
        <v>55</v>
      </c>
      <c r="H24" s="1">
        <f>H26</f>
        <v>26000</v>
      </c>
      <c r="I24" s="43">
        <f t="shared" ref="I24:S24" si="5">I26</f>
        <v>26000</v>
      </c>
      <c r="J24" s="43">
        <f t="shared" si="5"/>
        <v>0</v>
      </c>
      <c r="K24" s="43">
        <f t="shared" si="5"/>
        <v>0</v>
      </c>
      <c r="L24" s="43">
        <f t="shared" si="5"/>
        <v>26000</v>
      </c>
      <c r="M24" s="43">
        <f t="shared" si="5"/>
        <v>26000</v>
      </c>
      <c r="N24" s="43" t="str">
        <f t="shared" si="5"/>
        <v>26 000?00</v>
      </c>
      <c r="O24" s="43">
        <f t="shared" si="5"/>
        <v>26000</v>
      </c>
      <c r="P24" s="43">
        <f t="shared" si="5"/>
        <v>26000</v>
      </c>
      <c r="Q24" s="43">
        <f t="shared" si="5"/>
        <v>26000</v>
      </c>
      <c r="R24" s="43">
        <f t="shared" si="5"/>
        <v>26000</v>
      </c>
      <c r="S24" s="43">
        <f t="shared" si="5"/>
        <v>26000</v>
      </c>
      <c r="T24" s="15"/>
    </row>
    <row r="25" spans="1:20" s="16" customFormat="1" ht="21.75" customHeight="1">
      <c r="A25" s="57"/>
      <c r="B25" s="56"/>
      <c r="C25" s="46" t="s">
        <v>74</v>
      </c>
      <c r="D25" s="42"/>
      <c r="E25" s="42"/>
      <c r="F25" s="42"/>
      <c r="G25" s="42"/>
      <c r="H25" s="43"/>
      <c r="I25" s="43"/>
      <c r="J25" s="44"/>
      <c r="K25" s="44"/>
      <c r="L25" s="43"/>
      <c r="M25" s="43"/>
      <c r="N25" s="43"/>
      <c r="O25" s="48"/>
      <c r="P25" s="43"/>
      <c r="Q25" s="48"/>
      <c r="R25" s="43"/>
      <c r="S25" s="43"/>
      <c r="T25" s="40"/>
    </row>
    <row r="26" spans="1:20" s="16" customFormat="1" ht="79.5" customHeight="1">
      <c r="A26" s="57"/>
      <c r="B26" s="56"/>
      <c r="C26" s="11" t="s">
        <v>17</v>
      </c>
      <c r="D26" s="12" t="s">
        <v>34</v>
      </c>
      <c r="E26" s="37" t="s">
        <v>70</v>
      </c>
      <c r="F26" s="37" t="s">
        <v>65</v>
      </c>
      <c r="G26" s="12" t="s">
        <v>54</v>
      </c>
      <c r="H26" s="1">
        <v>26000</v>
      </c>
      <c r="I26" s="1">
        <v>26000</v>
      </c>
      <c r="J26" s="38">
        <v>0</v>
      </c>
      <c r="K26" s="38">
        <v>0</v>
      </c>
      <c r="L26" s="1">
        <v>26000</v>
      </c>
      <c r="M26" s="1">
        <v>26000</v>
      </c>
      <c r="N26" s="36" t="s">
        <v>61</v>
      </c>
      <c r="O26" s="47">
        <v>26000</v>
      </c>
      <c r="P26" s="36">
        <v>26000</v>
      </c>
      <c r="Q26" s="47">
        <v>26000</v>
      </c>
      <c r="R26" s="1">
        <v>26000</v>
      </c>
      <c r="S26" s="1">
        <v>26000</v>
      </c>
      <c r="T26" s="15"/>
    </row>
    <row r="27" spans="1:20" s="16" customFormat="1" ht="33" customHeight="1">
      <c r="A27" s="57" t="s">
        <v>25</v>
      </c>
      <c r="B27" s="56" t="s">
        <v>52</v>
      </c>
      <c r="C27" s="46" t="s">
        <v>75</v>
      </c>
      <c r="D27" s="12" t="s">
        <v>55</v>
      </c>
      <c r="E27" s="12" t="s">
        <v>55</v>
      </c>
      <c r="F27" s="37" t="s">
        <v>66</v>
      </c>
      <c r="G27" s="12" t="s">
        <v>55</v>
      </c>
      <c r="H27" s="1">
        <v>343925.34</v>
      </c>
      <c r="I27" s="1">
        <v>343925.34</v>
      </c>
      <c r="J27" s="38">
        <v>0</v>
      </c>
      <c r="K27" s="38">
        <v>0</v>
      </c>
      <c r="L27" s="1">
        <v>190000</v>
      </c>
      <c r="M27" s="1">
        <v>190000</v>
      </c>
      <c r="N27" s="36">
        <v>450000</v>
      </c>
      <c r="O27" s="47">
        <v>450000</v>
      </c>
      <c r="P27" s="50">
        <f>P31+P32</f>
        <v>480000</v>
      </c>
      <c r="Q27" s="50">
        <f t="shared" ref="Q27:S27" si="6">Q31+Q32</f>
        <v>480000</v>
      </c>
      <c r="R27" s="50">
        <f t="shared" si="6"/>
        <v>480000</v>
      </c>
      <c r="S27" s="50">
        <f t="shared" si="6"/>
        <v>480000</v>
      </c>
      <c r="T27" s="15"/>
    </row>
    <row r="28" spans="1:20" s="16" customFormat="1" ht="28.9" hidden="1" customHeight="1">
      <c r="A28" s="57"/>
      <c r="B28" s="56"/>
      <c r="C28" s="11" t="s">
        <v>26</v>
      </c>
      <c r="D28" s="12">
        <v>732</v>
      </c>
      <c r="E28" s="12">
        <v>113</v>
      </c>
      <c r="F28" s="12"/>
      <c r="G28" s="12">
        <v>244</v>
      </c>
      <c r="H28" s="1">
        <v>65000</v>
      </c>
      <c r="I28" s="1">
        <v>65000</v>
      </c>
      <c r="J28" s="38">
        <v>0</v>
      </c>
      <c r="K28" s="38">
        <v>0</v>
      </c>
      <c r="L28" s="1">
        <v>0</v>
      </c>
      <c r="M28" s="13" t="s">
        <v>50</v>
      </c>
      <c r="N28" s="1">
        <v>0</v>
      </c>
      <c r="O28" s="38" t="s">
        <v>50</v>
      </c>
      <c r="P28" s="43">
        <v>0</v>
      </c>
      <c r="Q28" s="38"/>
      <c r="R28" s="1">
        <v>0</v>
      </c>
      <c r="S28" s="1">
        <v>0</v>
      </c>
      <c r="T28" s="15"/>
    </row>
    <row r="29" spans="1:20" s="16" customFormat="1" ht="51" hidden="1">
      <c r="A29" s="57"/>
      <c r="B29" s="56"/>
      <c r="C29" s="11" t="s">
        <v>19</v>
      </c>
      <c r="D29" s="12">
        <v>734</v>
      </c>
      <c r="E29" s="12">
        <v>709</v>
      </c>
      <c r="F29" s="12"/>
      <c r="G29" s="12">
        <v>244</v>
      </c>
      <c r="H29" s="1">
        <v>115000</v>
      </c>
      <c r="I29" s="1">
        <v>115000</v>
      </c>
      <c r="J29" s="38">
        <v>0</v>
      </c>
      <c r="K29" s="38">
        <v>0</v>
      </c>
      <c r="L29" s="1">
        <v>0</v>
      </c>
      <c r="M29" s="13" t="s">
        <v>50</v>
      </c>
      <c r="N29" s="1">
        <v>0</v>
      </c>
      <c r="O29" s="38" t="s">
        <v>50</v>
      </c>
      <c r="P29" s="43">
        <v>0</v>
      </c>
      <c r="Q29" s="38"/>
      <c r="R29" s="1">
        <v>0</v>
      </c>
      <c r="S29" s="1">
        <v>0</v>
      </c>
      <c r="T29" s="15"/>
    </row>
    <row r="30" spans="1:20" s="16" customFormat="1">
      <c r="A30" s="57"/>
      <c r="B30" s="56"/>
      <c r="C30" s="46" t="s">
        <v>78</v>
      </c>
      <c r="D30" s="42"/>
      <c r="E30" s="42"/>
      <c r="F30" s="42"/>
      <c r="G30" s="42"/>
      <c r="H30" s="43"/>
      <c r="I30" s="43"/>
      <c r="J30" s="44"/>
      <c r="K30" s="44"/>
      <c r="L30" s="43"/>
      <c r="M30" s="45"/>
      <c r="N30" s="43"/>
      <c r="O30" s="44"/>
      <c r="P30" s="43"/>
      <c r="Q30" s="44"/>
      <c r="R30" s="43"/>
      <c r="S30" s="43"/>
      <c r="T30" s="40"/>
    </row>
    <row r="31" spans="1:20" s="16" customFormat="1" ht="43.5" customHeight="1">
      <c r="A31" s="57"/>
      <c r="B31" s="56"/>
      <c r="C31" s="11" t="s">
        <v>18</v>
      </c>
      <c r="D31" s="12">
        <v>733</v>
      </c>
      <c r="E31" s="12">
        <v>804</v>
      </c>
      <c r="F31" s="37" t="s">
        <v>66</v>
      </c>
      <c r="G31" s="12">
        <v>612</v>
      </c>
      <c r="H31" s="1">
        <v>170000</v>
      </c>
      <c r="I31" s="1">
        <f>I43+I48</f>
        <v>170000</v>
      </c>
      <c r="J31" s="43">
        <f t="shared" ref="J31:S31" si="7">J43+J48</f>
        <v>0</v>
      </c>
      <c r="K31" s="43">
        <f t="shared" si="7"/>
        <v>0</v>
      </c>
      <c r="L31" s="43" t="e">
        <f t="shared" si="7"/>
        <v>#VALUE!</v>
      </c>
      <c r="M31" s="43">
        <f t="shared" si="7"/>
        <v>80000</v>
      </c>
      <c r="N31" s="43">
        <f t="shared" si="7"/>
        <v>140000</v>
      </c>
      <c r="O31" s="43">
        <f t="shared" si="7"/>
        <v>170000</v>
      </c>
      <c r="P31" s="43">
        <f t="shared" si="7"/>
        <v>170000</v>
      </c>
      <c r="Q31" s="43">
        <f t="shared" si="7"/>
        <v>170000</v>
      </c>
      <c r="R31" s="43">
        <f t="shared" si="7"/>
        <v>170000</v>
      </c>
      <c r="S31" s="43">
        <f t="shared" si="7"/>
        <v>170000</v>
      </c>
      <c r="T31" s="15"/>
    </row>
    <row r="32" spans="1:20" s="16" customFormat="1">
      <c r="A32" s="57"/>
      <c r="B32" s="56"/>
      <c r="C32" s="64" t="s">
        <v>27</v>
      </c>
      <c r="D32" s="60" t="s">
        <v>34</v>
      </c>
      <c r="E32" s="12">
        <v>1102</v>
      </c>
      <c r="F32" s="60" t="s">
        <v>66</v>
      </c>
      <c r="G32" s="52">
        <v>622</v>
      </c>
      <c r="H32" s="63">
        <v>173925.34</v>
      </c>
      <c r="I32" s="63">
        <f>I44+I45+I49+I52</f>
        <v>173925.34</v>
      </c>
      <c r="J32" s="63">
        <f t="shared" ref="J32:S32" si="8">J44+J45+J49+J52</f>
        <v>0</v>
      </c>
      <c r="K32" s="63">
        <f t="shared" si="8"/>
        <v>0</v>
      </c>
      <c r="L32" s="63">
        <f t="shared" si="8"/>
        <v>110000</v>
      </c>
      <c r="M32" s="63">
        <f t="shared" si="8"/>
        <v>110000</v>
      </c>
      <c r="N32" s="63">
        <f t="shared" si="8"/>
        <v>110000</v>
      </c>
      <c r="O32" s="63">
        <f>O44+O45+O49+O52</f>
        <v>310000</v>
      </c>
      <c r="P32" s="63">
        <f t="shared" si="8"/>
        <v>310000</v>
      </c>
      <c r="Q32" s="63">
        <f t="shared" si="8"/>
        <v>310000</v>
      </c>
      <c r="R32" s="63">
        <f t="shared" si="8"/>
        <v>310000</v>
      </c>
      <c r="S32" s="63">
        <f t="shared" si="8"/>
        <v>310000</v>
      </c>
      <c r="T32" s="56"/>
    </row>
    <row r="33" spans="1:20" s="16" customFormat="1">
      <c r="A33" s="57"/>
      <c r="B33" s="56"/>
      <c r="C33" s="64"/>
      <c r="D33" s="60"/>
      <c r="E33" s="37" t="s">
        <v>70</v>
      </c>
      <c r="F33" s="60"/>
      <c r="G33" s="52">
        <v>244</v>
      </c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56"/>
    </row>
    <row r="34" spans="1:20" s="16" customFormat="1" ht="63.75" hidden="1">
      <c r="A34" s="57" t="s">
        <v>39</v>
      </c>
      <c r="B34" s="56" t="s">
        <v>28</v>
      </c>
      <c r="C34" s="17" t="s">
        <v>29</v>
      </c>
      <c r="D34" s="12"/>
      <c r="E34" s="12"/>
      <c r="F34" s="12"/>
      <c r="G34" s="12"/>
      <c r="H34" s="14">
        <v>75000</v>
      </c>
      <c r="I34" s="14">
        <v>75000</v>
      </c>
      <c r="J34" s="38">
        <v>0</v>
      </c>
      <c r="K34" s="38">
        <v>0</v>
      </c>
      <c r="L34" s="1">
        <v>0</v>
      </c>
      <c r="M34" s="13" t="s">
        <v>50</v>
      </c>
      <c r="N34" s="1">
        <v>0</v>
      </c>
      <c r="O34" s="38" t="s">
        <v>50</v>
      </c>
      <c r="P34" s="1">
        <v>0</v>
      </c>
      <c r="Q34" s="38"/>
      <c r="R34" s="1">
        <v>0</v>
      </c>
      <c r="S34" s="1">
        <v>0</v>
      </c>
      <c r="T34" s="15"/>
    </row>
    <row r="35" spans="1:20" s="16" customFormat="1" ht="25.5" hidden="1">
      <c r="A35" s="57"/>
      <c r="B35" s="56"/>
      <c r="C35" s="11" t="s">
        <v>26</v>
      </c>
      <c r="D35" s="12">
        <v>732</v>
      </c>
      <c r="E35" s="12">
        <v>113</v>
      </c>
      <c r="F35" s="12" t="s">
        <v>35</v>
      </c>
      <c r="G35" s="12">
        <v>244</v>
      </c>
      <c r="H35" s="1">
        <v>65000</v>
      </c>
      <c r="I35" s="1">
        <v>65000</v>
      </c>
      <c r="J35" s="38">
        <v>0</v>
      </c>
      <c r="K35" s="38">
        <v>0</v>
      </c>
      <c r="L35" s="1">
        <v>0</v>
      </c>
      <c r="M35" s="13" t="s">
        <v>50</v>
      </c>
      <c r="N35" s="1">
        <v>0</v>
      </c>
      <c r="O35" s="38" t="s">
        <v>50</v>
      </c>
      <c r="P35" s="1">
        <v>0</v>
      </c>
      <c r="Q35" s="38"/>
      <c r="R35" s="1">
        <v>0</v>
      </c>
      <c r="S35" s="1">
        <v>0</v>
      </c>
      <c r="T35" s="15"/>
    </row>
    <row r="36" spans="1:20" s="16" customFormat="1" ht="51" hidden="1">
      <c r="A36" s="57"/>
      <c r="B36" s="56"/>
      <c r="C36" s="11" t="s">
        <v>19</v>
      </c>
      <c r="D36" s="12">
        <v>734</v>
      </c>
      <c r="E36" s="12">
        <v>709</v>
      </c>
      <c r="F36" s="12" t="s">
        <v>35</v>
      </c>
      <c r="G36" s="12">
        <v>113</v>
      </c>
      <c r="H36" s="1">
        <v>10000</v>
      </c>
      <c r="I36" s="1">
        <v>10000</v>
      </c>
      <c r="J36" s="38">
        <v>0</v>
      </c>
      <c r="K36" s="38">
        <v>0</v>
      </c>
      <c r="L36" s="1">
        <v>0</v>
      </c>
      <c r="M36" s="13" t="s">
        <v>50</v>
      </c>
      <c r="N36" s="1">
        <v>0</v>
      </c>
      <c r="O36" s="38" t="s">
        <v>50</v>
      </c>
      <c r="P36" s="1">
        <v>0</v>
      </c>
      <c r="Q36" s="38"/>
      <c r="R36" s="1">
        <v>0</v>
      </c>
      <c r="S36" s="1">
        <v>0</v>
      </c>
      <c r="T36" s="15"/>
    </row>
    <row r="37" spans="1:20" s="16" customFormat="1" ht="63.75" hidden="1">
      <c r="A37" s="57" t="s">
        <v>40</v>
      </c>
      <c r="B37" s="56" t="s">
        <v>30</v>
      </c>
      <c r="C37" s="17" t="s">
        <v>29</v>
      </c>
      <c r="D37" s="12"/>
      <c r="E37" s="12"/>
      <c r="F37" s="12"/>
      <c r="G37" s="12"/>
      <c r="H37" s="14">
        <v>10000</v>
      </c>
      <c r="I37" s="14">
        <v>10000</v>
      </c>
      <c r="J37" s="38">
        <v>0</v>
      </c>
      <c r="K37" s="38">
        <v>0</v>
      </c>
      <c r="L37" s="1">
        <v>0</v>
      </c>
      <c r="M37" s="13" t="s">
        <v>50</v>
      </c>
      <c r="N37" s="1">
        <v>0</v>
      </c>
      <c r="O37" s="38" t="s">
        <v>50</v>
      </c>
      <c r="P37" s="1">
        <v>0</v>
      </c>
      <c r="Q37" s="38"/>
      <c r="R37" s="1">
        <v>0</v>
      </c>
      <c r="S37" s="1">
        <v>0</v>
      </c>
      <c r="T37" s="15"/>
    </row>
    <row r="38" spans="1:20" s="16" customFormat="1" ht="51" hidden="1">
      <c r="A38" s="57"/>
      <c r="B38" s="56"/>
      <c r="C38" s="11" t="s">
        <v>19</v>
      </c>
      <c r="D38" s="12">
        <v>734</v>
      </c>
      <c r="E38" s="12">
        <v>709</v>
      </c>
      <c r="F38" s="12" t="s">
        <v>36</v>
      </c>
      <c r="G38" s="12">
        <v>113</v>
      </c>
      <c r="H38" s="1">
        <v>10000</v>
      </c>
      <c r="I38" s="1">
        <v>10000</v>
      </c>
      <c r="J38" s="38">
        <v>0</v>
      </c>
      <c r="K38" s="38">
        <v>0</v>
      </c>
      <c r="L38" s="1">
        <v>0</v>
      </c>
      <c r="M38" s="13" t="s">
        <v>50</v>
      </c>
      <c r="N38" s="1">
        <v>0</v>
      </c>
      <c r="O38" s="38" t="s">
        <v>50</v>
      </c>
      <c r="P38" s="1">
        <v>0</v>
      </c>
      <c r="Q38" s="38"/>
      <c r="R38" s="1">
        <v>0</v>
      </c>
      <c r="S38" s="1">
        <v>0</v>
      </c>
      <c r="T38" s="15"/>
    </row>
    <row r="39" spans="1:20" s="16" customFormat="1" ht="33" customHeight="1">
      <c r="A39" s="57" t="s">
        <v>41</v>
      </c>
      <c r="B39" s="56" t="s">
        <v>31</v>
      </c>
      <c r="C39" s="46" t="s">
        <v>76</v>
      </c>
      <c r="D39" s="12" t="s">
        <v>55</v>
      </c>
      <c r="E39" s="12" t="s">
        <v>55</v>
      </c>
      <c r="F39" s="37" t="s">
        <v>67</v>
      </c>
      <c r="G39" s="12" t="s">
        <v>55</v>
      </c>
      <c r="H39" s="1">
        <f>H43+H44+H45</f>
        <v>130000</v>
      </c>
      <c r="I39" s="43">
        <f t="shared" ref="I39:S39" si="9">I43+I44+I45</f>
        <v>130000</v>
      </c>
      <c r="J39" s="43">
        <f t="shared" si="9"/>
        <v>0</v>
      </c>
      <c r="K39" s="43">
        <f t="shared" si="9"/>
        <v>0</v>
      </c>
      <c r="L39" s="43" t="e">
        <f t="shared" si="9"/>
        <v>#VALUE!</v>
      </c>
      <c r="M39" s="43">
        <f t="shared" si="9"/>
        <v>100000</v>
      </c>
      <c r="N39" s="43">
        <f t="shared" si="9"/>
        <v>100000</v>
      </c>
      <c r="O39" s="43">
        <f t="shared" si="9"/>
        <v>130000</v>
      </c>
      <c r="P39" s="43">
        <f t="shared" si="9"/>
        <v>130000</v>
      </c>
      <c r="Q39" s="43">
        <f t="shared" si="9"/>
        <v>130000</v>
      </c>
      <c r="R39" s="43">
        <f t="shared" si="9"/>
        <v>130000</v>
      </c>
      <c r="S39" s="43">
        <f t="shared" si="9"/>
        <v>130000</v>
      </c>
      <c r="T39" s="15"/>
    </row>
    <row r="40" spans="1:20" s="16" customFormat="1" hidden="1">
      <c r="A40" s="57"/>
      <c r="B40" s="56"/>
      <c r="C40" s="64" t="s">
        <v>19</v>
      </c>
      <c r="D40" s="12">
        <v>734</v>
      </c>
      <c r="E40" s="12">
        <v>709</v>
      </c>
      <c r="F40" s="12" t="s">
        <v>37</v>
      </c>
      <c r="G40" s="12">
        <v>113</v>
      </c>
      <c r="H40" s="1">
        <v>75000</v>
      </c>
      <c r="I40" s="1">
        <v>75000</v>
      </c>
      <c r="J40" s="66">
        <v>0</v>
      </c>
      <c r="K40" s="66">
        <v>0</v>
      </c>
      <c r="L40" s="65" t="s">
        <v>50</v>
      </c>
      <c r="M40" s="65" t="s">
        <v>50</v>
      </c>
      <c r="N40" s="65" t="s">
        <v>50</v>
      </c>
      <c r="O40" s="66" t="s">
        <v>50</v>
      </c>
      <c r="P40" s="63"/>
      <c r="Q40" s="66"/>
      <c r="R40" s="63">
        <v>0</v>
      </c>
      <c r="S40" s="63">
        <v>0</v>
      </c>
      <c r="T40" s="56"/>
    </row>
    <row r="41" spans="1:20" s="16" customFormat="1" hidden="1">
      <c r="A41" s="57"/>
      <c r="B41" s="56"/>
      <c r="C41" s="64"/>
      <c r="D41" s="12"/>
      <c r="E41" s="12"/>
      <c r="F41" s="12" t="s">
        <v>37</v>
      </c>
      <c r="G41" s="12">
        <v>244</v>
      </c>
      <c r="H41" s="1">
        <v>20000</v>
      </c>
      <c r="I41" s="1">
        <v>20000</v>
      </c>
      <c r="J41" s="66"/>
      <c r="K41" s="66"/>
      <c r="L41" s="65"/>
      <c r="M41" s="65"/>
      <c r="N41" s="65"/>
      <c r="O41" s="66"/>
      <c r="P41" s="63"/>
      <c r="Q41" s="66"/>
      <c r="R41" s="63"/>
      <c r="S41" s="63"/>
      <c r="T41" s="56"/>
    </row>
    <row r="42" spans="1:20" s="16" customFormat="1">
      <c r="A42" s="57"/>
      <c r="B42" s="56"/>
      <c r="C42" s="46" t="s">
        <v>78</v>
      </c>
      <c r="D42" s="42"/>
      <c r="E42" s="42"/>
      <c r="F42" s="42"/>
      <c r="G42" s="42"/>
      <c r="H42" s="43"/>
      <c r="I42" s="43"/>
      <c r="J42" s="44"/>
      <c r="K42" s="44"/>
      <c r="L42" s="45"/>
      <c r="M42" s="45"/>
      <c r="N42" s="45"/>
      <c r="O42" s="44"/>
      <c r="P42" s="43"/>
      <c r="Q42" s="44"/>
      <c r="R42" s="43"/>
      <c r="S42" s="43"/>
      <c r="T42" s="40"/>
    </row>
    <row r="43" spans="1:20" s="16" customFormat="1" ht="42" customHeight="1">
      <c r="A43" s="57"/>
      <c r="B43" s="56"/>
      <c r="C43" s="11" t="s">
        <v>18</v>
      </c>
      <c r="D43" s="12">
        <v>733</v>
      </c>
      <c r="E43" s="37" t="s">
        <v>71</v>
      </c>
      <c r="F43" s="37" t="s">
        <v>67</v>
      </c>
      <c r="G43" s="12">
        <v>612</v>
      </c>
      <c r="H43" s="1">
        <v>30000</v>
      </c>
      <c r="I43" s="1">
        <v>30000</v>
      </c>
      <c r="J43" s="38">
        <v>0</v>
      </c>
      <c r="K43" s="38">
        <v>0</v>
      </c>
      <c r="L43" s="13" t="s">
        <v>50</v>
      </c>
      <c r="M43" s="13"/>
      <c r="N43" s="1"/>
      <c r="O43" s="43">
        <v>30000</v>
      </c>
      <c r="P43" s="1">
        <v>30000</v>
      </c>
      <c r="Q43" s="47">
        <v>30000</v>
      </c>
      <c r="R43" s="1">
        <v>30000</v>
      </c>
      <c r="S43" s="1">
        <v>30000</v>
      </c>
      <c r="T43" s="15"/>
    </row>
    <row r="44" spans="1:20" s="16" customFormat="1">
      <c r="A44" s="57"/>
      <c r="B44" s="56"/>
      <c r="C44" s="64" t="s">
        <v>17</v>
      </c>
      <c r="D44" s="60" t="s">
        <v>34</v>
      </c>
      <c r="E44" s="37" t="s">
        <v>72</v>
      </c>
      <c r="F44" s="37" t="s">
        <v>67</v>
      </c>
      <c r="G44" s="12">
        <v>244</v>
      </c>
      <c r="H44" s="1">
        <v>50000</v>
      </c>
      <c r="I44" s="1">
        <v>50000</v>
      </c>
      <c r="J44" s="38">
        <v>0</v>
      </c>
      <c r="K44" s="38">
        <v>0</v>
      </c>
      <c r="L44" s="1">
        <v>50000</v>
      </c>
      <c r="M44" s="13">
        <v>50000</v>
      </c>
      <c r="N44" s="1">
        <v>50000</v>
      </c>
      <c r="O44" s="47">
        <v>50000</v>
      </c>
      <c r="P44" s="1">
        <v>50000</v>
      </c>
      <c r="Q44" s="47">
        <v>50000</v>
      </c>
      <c r="R44" s="1">
        <v>50000</v>
      </c>
      <c r="S44" s="1">
        <v>50000</v>
      </c>
      <c r="T44" s="1"/>
    </row>
    <row r="45" spans="1:20" s="16" customFormat="1" ht="20.45" customHeight="1">
      <c r="A45" s="57"/>
      <c r="B45" s="56"/>
      <c r="C45" s="64"/>
      <c r="D45" s="60"/>
      <c r="E45" s="12">
        <v>1102</v>
      </c>
      <c r="F45" s="37" t="s">
        <v>67</v>
      </c>
      <c r="G45" s="12">
        <v>622</v>
      </c>
      <c r="H45" s="1">
        <v>50000</v>
      </c>
      <c r="I45" s="1">
        <v>50000</v>
      </c>
      <c r="J45" s="38">
        <v>0</v>
      </c>
      <c r="K45" s="38">
        <v>0</v>
      </c>
      <c r="L45" s="1">
        <v>50000</v>
      </c>
      <c r="M45" s="13">
        <v>50000</v>
      </c>
      <c r="N45" s="1">
        <v>50000</v>
      </c>
      <c r="O45" s="47">
        <v>50000</v>
      </c>
      <c r="P45" s="1">
        <v>50000</v>
      </c>
      <c r="Q45" s="47">
        <v>50000</v>
      </c>
      <c r="R45" s="1">
        <v>50000</v>
      </c>
      <c r="S45" s="1">
        <v>50000</v>
      </c>
      <c r="T45" s="1"/>
    </row>
    <row r="46" spans="1:20" s="16" customFormat="1" ht="28.5" customHeight="1">
      <c r="A46" s="57" t="s">
        <v>42</v>
      </c>
      <c r="B46" s="56" t="s">
        <v>32</v>
      </c>
      <c r="C46" s="46" t="s">
        <v>79</v>
      </c>
      <c r="D46" s="12" t="s">
        <v>55</v>
      </c>
      <c r="E46" s="12" t="s">
        <v>55</v>
      </c>
      <c r="F46" s="37" t="s">
        <v>68</v>
      </c>
      <c r="G46" s="12" t="s">
        <v>55</v>
      </c>
      <c r="H46" s="1">
        <f>H48+H49</f>
        <v>150000</v>
      </c>
      <c r="I46" s="43">
        <f t="shared" ref="I46:S46" si="10">I48+I49</f>
        <v>150000</v>
      </c>
      <c r="J46" s="43">
        <f t="shared" si="10"/>
        <v>0</v>
      </c>
      <c r="K46" s="43">
        <f t="shared" si="10"/>
        <v>0</v>
      </c>
      <c r="L46" s="43">
        <f t="shared" si="10"/>
        <v>90000</v>
      </c>
      <c r="M46" s="43">
        <f t="shared" si="10"/>
        <v>90000</v>
      </c>
      <c r="N46" s="43">
        <f t="shared" si="10"/>
        <v>150000</v>
      </c>
      <c r="O46" s="43">
        <f t="shared" si="10"/>
        <v>150000</v>
      </c>
      <c r="P46" s="43">
        <f t="shared" si="10"/>
        <v>150000</v>
      </c>
      <c r="Q46" s="43">
        <f t="shared" si="10"/>
        <v>150000</v>
      </c>
      <c r="R46" s="43">
        <f t="shared" si="10"/>
        <v>150000</v>
      </c>
      <c r="S46" s="43">
        <f t="shared" si="10"/>
        <v>150000</v>
      </c>
      <c r="T46" s="15"/>
    </row>
    <row r="47" spans="1:20" s="16" customFormat="1" ht="16.5" customHeight="1">
      <c r="A47" s="57"/>
      <c r="B47" s="56"/>
      <c r="C47" s="46" t="s">
        <v>78</v>
      </c>
      <c r="D47" s="42"/>
      <c r="E47" s="42"/>
      <c r="F47" s="42"/>
      <c r="G47" s="42"/>
      <c r="H47" s="43"/>
      <c r="I47" s="43"/>
      <c r="J47" s="44"/>
      <c r="K47" s="44"/>
      <c r="L47" s="43"/>
      <c r="M47" s="43"/>
      <c r="N47" s="43"/>
      <c r="O47" s="48"/>
      <c r="P47" s="43"/>
      <c r="Q47" s="48"/>
      <c r="R47" s="43"/>
      <c r="S47" s="43"/>
      <c r="T47" s="40"/>
    </row>
    <row r="48" spans="1:20" s="16" customFormat="1" ht="44.25" customHeight="1">
      <c r="A48" s="57"/>
      <c r="B48" s="56"/>
      <c r="C48" s="11" t="s">
        <v>18</v>
      </c>
      <c r="D48" s="12">
        <v>733</v>
      </c>
      <c r="E48" s="37" t="s">
        <v>71</v>
      </c>
      <c r="F48" s="37" t="s">
        <v>68</v>
      </c>
      <c r="G48" s="12">
        <v>612</v>
      </c>
      <c r="H48" s="1">
        <v>140000</v>
      </c>
      <c r="I48" s="1">
        <v>140000</v>
      </c>
      <c r="J48" s="38">
        <v>0</v>
      </c>
      <c r="K48" s="38">
        <v>0</v>
      </c>
      <c r="L48" s="1">
        <v>80000</v>
      </c>
      <c r="M48" s="1">
        <v>80000</v>
      </c>
      <c r="N48" s="1">
        <v>140000</v>
      </c>
      <c r="O48" s="47">
        <v>140000</v>
      </c>
      <c r="P48" s="1">
        <v>140000</v>
      </c>
      <c r="Q48" s="47">
        <v>140000</v>
      </c>
      <c r="R48" s="1">
        <v>140000</v>
      </c>
      <c r="S48" s="1">
        <v>140000</v>
      </c>
      <c r="T48" s="15"/>
    </row>
    <row r="49" spans="1:20" s="16" customFormat="1" ht="25.5">
      <c r="A49" s="57"/>
      <c r="B49" s="56"/>
      <c r="C49" s="11" t="s">
        <v>27</v>
      </c>
      <c r="D49" s="12" t="s">
        <v>34</v>
      </c>
      <c r="E49" s="12">
        <v>1102</v>
      </c>
      <c r="F49" s="37" t="s">
        <v>68</v>
      </c>
      <c r="G49" s="12">
        <v>622</v>
      </c>
      <c r="H49" s="1">
        <v>10000</v>
      </c>
      <c r="I49" s="1">
        <v>10000</v>
      </c>
      <c r="J49" s="38">
        <v>0</v>
      </c>
      <c r="K49" s="38">
        <v>0</v>
      </c>
      <c r="L49" s="1">
        <v>10000</v>
      </c>
      <c r="M49" s="13">
        <v>10000</v>
      </c>
      <c r="N49" s="1">
        <v>10000</v>
      </c>
      <c r="O49" s="47">
        <v>10000</v>
      </c>
      <c r="P49" s="1">
        <v>10000</v>
      </c>
      <c r="Q49" s="47">
        <v>10000</v>
      </c>
      <c r="R49" s="1">
        <v>10000</v>
      </c>
      <c r="S49" s="1">
        <v>10000</v>
      </c>
      <c r="T49" s="15"/>
    </row>
    <row r="50" spans="1:20" s="16" customFormat="1" ht="29.25" customHeight="1">
      <c r="A50" s="57" t="s">
        <v>43</v>
      </c>
      <c r="B50" s="56" t="s">
        <v>33</v>
      </c>
      <c r="C50" s="46" t="s">
        <v>75</v>
      </c>
      <c r="D50" s="12" t="s">
        <v>55</v>
      </c>
      <c r="E50" s="12" t="s">
        <v>55</v>
      </c>
      <c r="F50" s="18" t="s">
        <v>69</v>
      </c>
      <c r="G50" s="12" t="s">
        <v>55</v>
      </c>
      <c r="H50" s="1">
        <f>H52</f>
        <v>63925.34</v>
      </c>
      <c r="I50" s="43">
        <f t="shared" ref="I50:S50" si="11">I52</f>
        <v>63925.34</v>
      </c>
      <c r="J50" s="43">
        <f t="shared" si="11"/>
        <v>0</v>
      </c>
      <c r="K50" s="43">
        <f t="shared" si="11"/>
        <v>0</v>
      </c>
      <c r="L50" s="43">
        <f t="shared" si="11"/>
        <v>0</v>
      </c>
      <c r="M50" s="43">
        <f t="shared" si="11"/>
        <v>0</v>
      </c>
      <c r="N50" s="43">
        <f t="shared" si="11"/>
        <v>0</v>
      </c>
      <c r="O50" s="43">
        <f t="shared" si="11"/>
        <v>200000</v>
      </c>
      <c r="P50" s="43">
        <f t="shared" si="11"/>
        <v>200000</v>
      </c>
      <c r="Q50" s="43">
        <f t="shared" si="11"/>
        <v>200000</v>
      </c>
      <c r="R50" s="43">
        <f t="shared" si="11"/>
        <v>200000</v>
      </c>
      <c r="S50" s="43">
        <f t="shared" si="11"/>
        <v>200000</v>
      </c>
      <c r="T50" s="15"/>
    </row>
    <row r="51" spans="1:20" s="16" customFormat="1" ht="24" customHeight="1">
      <c r="A51" s="57"/>
      <c r="B51" s="56"/>
      <c r="C51" s="46" t="s">
        <v>78</v>
      </c>
      <c r="D51" s="42"/>
      <c r="E51" s="42"/>
      <c r="F51" s="18"/>
      <c r="G51" s="42"/>
      <c r="H51" s="43"/>
      <c r="I51" s="43"/>
      <c r="J51" s="44"/>
      <c r="K51" s="44"/>
      <c r="L51" s="44"/>
      <c r="M51" s="44"/>
      <c r="N51" s="44"/>
      <c r="O51" s="44"/>
      <c r="P51" s="43"/>
      <c r="Q51" s="48"/>
      <c r="R51" s="43"/>
      <c r="S51" s="43"/>
      <c r="T51" s="40"/>
    </row>
    <row r="52" spans="1:20" s="19" customFormat="1" ht="32.450000000000003" customHeight="1">
      <c r="A52" s="57"/>
      <c r="B52" s="56"/>
      <c r="C52" s="11" t="s">
        <v>17</v>
      </c>
      <c r="D52" s="18" t="s">
        <v>34</v>
      </c>
      <c r="E52" s="18" t="s">
        <v>70</v>
      </c>
      <c r="F52" s="18" t="s">
        <v>69</v>
      </c>
      <c r="G52" s="18">
        <v>244</v>
      </c>
      <c r="H52" s="1">
        <v>63925.34</v>
      </c>
      <c r="I52" s="1">
        <v>63925.34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43">
        <v>200000</v>
      </c>
      <c r="P52" s="1">
        <v>200000</v>
      </c>
      <c r="Q52" s="47">
        <v>200000</v>
      </c>
      <c r="R52" s="1">
        <v>200000</v>
      </c>
      <c r="S52" s="1">
        <v>200000</v>
      </c>
      <c r="T52" s="15"/>
    </row>
    <row r="53" spans="1:20" s="19" customFormat="1">
      <c r="A53" s="22"/>
      <c r="B53" s="23"/>
      <c r="C53" s="24"/>
      <c r="D53" s="25"/>
      <c r="E53" s="25"/>
      <c r="F53" s="25"/>
      <c r="G53" s="25"/>
      <c r="H53" s="26"/>
      <c r="I53" s="26"/>
      <c r="J53" s="27"/>
      <c r="K53" s="26"/>
      <c r="L53" s="26"/>
      <c r="M53" s="27"/>
      <c r="N53" s="26"/>
      <c r="O53" s="39"/>
      <c r="P53" s="26"/>
      <c r="Q53" s="26"/>
      <c r="R53" s="26"/>
      <c r="S53" s="26"/>
      <c r="T53" s="23"/>
    </row>
    <row r="54" spans="1:20" s="19" customFormat="1" hidden="1">
      <c r="A54" s="22"/>
      <c r="B54" s="28"/>
      <c r="C54" s="24"/>
      <c r="D54" s="25"/>
      <c r="E54" s="25"/>
      <c r="F54" s="25"/>
      <c r="G54" s="25"/>
      <c r="H54" s="26"/>
      <c r="I54" s="26"/>
      <c r="J54" s="27"/>
      <c r="K54" s="26"/>
      <c r="L54" s="26"/>
      <c r="M54" s="27"/>
      <c r="N54" s="26"/>
      <c r="O54" s="39"/>
      <c r="P54" s="26"/>
      <c r="Q54" s="26"/>
      <c r="R54" s="26"/>
      <c r="S54" s="26"/>
      <c r="T54" s="23"/>
    </row>
    <row r="55" spans="1:20" s="19" customFormat="1" hidden="1">
      <c r="A55" s="22"/>
      <c r="B55" s="28"/>
      <c r="C55" s="24"/>
      <c r="D55" s="25"/>
      <c r="E55" s="25"/>
      <c r="F55" s="25"/>
      <c r="G55" s="25"/>
      <c r="H55" s="26"/>
      <c r="I55" s="26"/>
      <c r="J55" s="27"/>
      <c r="K55" s="26"/>
      <c r="L55" s="26"/>
      <c r="M55" s="27"/>
      <c r="N55" s="26"/>
      <c r="O55" s="26"/>
      <c r="P55" s="26"/>
      <c r="Q55" s="26"/>
      <c r="R55" s="26"/>
      <c r="S55" s="26"/>
      <c r="T55" s="23"/>
    </row>
    <row r="56" spans="1:20" s="19" customFormat="1">
      <c r="A56" s="22"/>
      <c r="B56" s="28"/>
      <c r="C56" s="24"/>
      <c r="D56" s="25"/>
      <c r="E56" s="25"/>
      <c r="F56" s="25"/>
      <c r="G56" s="25"/>
      <c r="H56" s="26"/>
      <c r="I56" s="26"/>
      <c r="J56" s="27"/>
      <c r="K56" s="26"/>
      <c r="L56" s="26"/>
      <c r="M56" s="27"/>
      <c r="N56" s="26"/>
      <c r="O56" s="26"/>
      <c r="P56" s="26"/>
      <c r="Q56" s="26"/>
      <c r="R56" s="26"/>
      <c r="S56" s="26"/>
      <c r="T56" s="23"/>
    </row>
    <row r="57" spans="1:20" s="35" customFormat="1" ht="18.75">
      <c r="A57" s="29"/>
      <c r="B57" s="53" t="s">
        <v>56</v>
      </c>
      <c r="C57" s="30"/>
      <c r="D57" s="31"/>
      <c r="E57" s="31"/>
      <c r="F57" s="31"/>
      <c r="G57" s="31"/>
      <c r="H57" s="32"/>
      <c r="I57" s="32"/>
      <c r="J57" s="33"/>
      <c r="K57" s="32"/>
      <c r="L57" s="32"/>
      <c r="M57" s="33"/>
      <c r="N57" s="32"/>
      <c r="P57" s="32"/>
      <c r="Q57" s="54" t="s">
        <v>57</v>
      </c>
      <c r="R57" s="32"/>
      <c r="S57" s="32"/>
      <c r="T57" s="34"/>
    </row>
    <row r="58" spans="1:20" s="19" customFormat="1">
      <c r="A58" s="22"/>
      <c r="B58" s="23"/>
      <c r="C58" s="24"/>
      <c r="D58" s="25"/>
      <c r="E58" s="25"/>
      <c r="F58" s="25"/>
      <c r="G58" s="25"/>
      <c r="H58" s="26"/>
      <c r="I58" s="26"/>
      <c r="J58" s="27"/>
      <c r="K58" s="26"/>
      <c r="L58" s="26"/>
      <c r="M58" s="27"/>
      <c r="N58" s="26"/>
      <c r="O58" s="26"/>
      <c r="P58" s="26"/>
      <c r="Q58" s="26"/>
      <c r="R58" s="26"/>
      <c r="S58" s="26"/>
      <c r="T58" s="23"/>
    </row>
    <row r="59" spans="1:20" s="19" customFormat="1" hidden="1">
      <c r="A59" s="22"/>
      <c r="B59" s="23"/>
      <c r="C59" s="24"/>
      <c r="D59" s="25"/>
      <c r="E59" s="25"/>
      <c r="F59" s="25"/>
      <c r="G59" s="25"/>
      <c r="H59" s="26"/>
      <c r="I59" s="26"/>
      <c r="J59" s="27"/>
      <c r="K59" s="26"/>
      <c r="L59" s="26"/>
      <c r="M59" s="27"/>
      <c r="N59" s="26"/>
      <c r="O59" s="26"/>
      <c r="P59" s="26"/>
      <c r="Q59" s="26"/>
      <c r="R59" s="26"/>
      <c r="S59" s="26"/>
      <c r="T59" s="23"/>
    </row>
    <row r="60" spans="1:20" s="19" customFormat="1" hidden="1">
      <c r="A60" s="22"/>
      <c r="B60" s="23"/>
      <c r="C60" s="24"/>
      <c r="D60" s="25"/>
      <c r="E60" s="25"/>
      <c r="F60" s="25"/>
      <c r="G60" s="25"/>
      <c r="H60" s="26"/>
      <c r="I60" s="26"/>
      <c r="J60" s="27"/>
      <c r="K60" s="26"/>
      <c r="L60" s="26"/>
      <c r="M60" s="27"/>
      <c r="N60" s="26"/>
      <c r="O60" s="26"/>
      <c r="P60" s="26"/>
      <c r="Q60" s="26"/>
      <c r="R60" s="26"/>
      <c r="S60" s="26"/>
      <c r="T60" s="23"/>
    </row>
    <row r="61" spans="1:20" s="19" customFormat="1" hidden="1">
      <c r="A61" s="22"/>
      <c r="B61" s="23"/>
      <c r="C61" s="24"/>
      <c r="D61" s="25"/>
      <c r="E61" s="25"/>
      <c r="F61" s="25"/>
      <c r="G61" s="25"/>
      <c r="H61" s="26"/>
      <c r="I61" s="26"/>
      <c r="J61" s="27"/>
      <c r="K61" s="26"/>
      <c r="L61" s="26"/>
      <c r="M61" s="27"/>
      <c r="N61" s="26"/>
      <c r="O61" s="26"/>
      <c r="P61" s="26"/>
      <c r="Q61" s="26"/>
      <c r="R61" s="26"/>
      <c r="S61" s="26"/>
      <c r="T61" s="23"/>
    </row>
    <row r="62" spans="1:20" s="19" customFormat="1" hidden="1">
      <c r="A62" s="22"/>
      <c r="B62" s="23"/>
      <c r="C62" s="24"/>
      <c r="D62" s="25"/>
      <c r="E62" s="25"/>
      <c r="F62" s="25"/>
      <c r="G62" s="25"/>
      <c r="H62" s="26"/>
      <c r="I62" s="26"/>
      <c r="J62" s="27"/>
      <c r="K62" s="26"/>
      <c r="L62" s="26"/>
      <c r="M62" s="27"/>
      <c r="N62" s="26"/>
      <c r="O62" s="26"/>
      <c r="P62" s="26"/>
      <c r="Q62" s="26"/>
      <c r="R62" s="26"/>
      <c r="S62" s="26"/>
      <c r="T62" s="23"/>
    </row>
    <row r="63" spans="1:20" s="19" customFormat="1" hidden="1">
      <c r="A63" s="22"/>
      <c r="B63" s="23"/>
      <c r="C63" s="24"/>
      <c r="D63" s="25"/>
      <c r="E63" s="25"/>
      <c r="F63" s="25"/>
      <c r="G63" s="25"/>
      <c r="H63" s="26"/>
      <c r="I63" s="26"/>
      <c r="J63" s="27"/>
      <c r="K63" s="26"/>
      <c r="L63" s="26"/>
      <c r="M63" s="27"/>
      <c r="N63" s="26"/>
      <c r="O63" s="26"/>
      <c r="P63" s="26"/>
      <c r="Q63" s="26"/>
      <c r="R63" s="26"/>
      <c r="S63" s="26"/>
      <c r="T63" s="23"/>
    </row>
    <row r="64" spans="1:20" s="19" customFormat="1">
      <c r="A64" s="22"/>
      <c r="B64" s="23"/>
      <c r="C64" s="24"/>
      <c r="D64" s="25"/>
      <c r="E64" s="25"/>
      <c r="F64" s="25"/>
      <c r="G64" s="25"/>
      <c r="H64" s="26"/>
      <c r="I64" s="26"/>
      <c r="J64" s="27"/>
      <c r="K64" s="26"/>
      <c r="L64" s="26"/>
      <c r="M64" s="27"/>
      <c r="N64" s="26"/>
      <c r="O64" s="26"/>
      <c r="P64" s="26"/>
      <c r="Q64" s="26"/>
      <c r="R64" s="26"/>
      <c r="S64" s="26"/>
      <c r="T64" s="23"/>
    </row>
    <row r="65" spans="2:3">
      <c r="B65" s="4" t="s">
        <v>53</v>
      </c>
      <c r="C65" s="8"/>
    </row>
  </sheetData>
  <autoFilter ref="A11:T52"/>
  <mergeCells count="68">
    <mergeCell ref="A5:T5"/>
    <mergeCell ref="A50:A52"/>
    <mergeCell ref="B46:B49"/>
    <mergeCell ref="A46:A49"/>
    <mergeCell ref="A34:A36"/>
    <mergeCell ref="A37:A38"/>
    <mergeCell ref="A39:A45"/>
    <mergeCell ref="B50:B52"/>
    <mergeCell ref="P40:P41"/>
    <mergeCell ref="Q40:Q41"/>
    <mergeCell ref="R40:R41"/>
    <mergeCell ref="S40:S41"/>
    <mergeCell ref="T40:T41"/>
    <mergeCell ref="C44:C45"/>
    <mergeCell ref="J40:J41"/>
    <mergeCell ref="K40:K41"/>
    <mergeCell ref="L40:L41"/>
    <mergeCell ref="M40:M41"/>
    <mergeCell ref="N40:N41"/>
    <mergeCell ref="O40:O41"/>
    <mergeCell ref="B39:B45"/>
    <mergeCell ref="C40:C41"/>
    <mergeCell ref="D44:D45"/>
    <mergeCell ref="B34:B36"/>
    <mergeCell ref="B37:B38"/>
    <mergeCell ref="M32:M33"/>
    <mergeCell ref="A27:A33"/>
    <mergeCell ref="B27:B33"/>
    <mergeCell ref="C32:C33"/>
    <mergeCell ref="D32:D33"/>
    <mergeCell ref="F32:F33"/>
    <mergeCell ref="H32:H33"/>
    <mergeCell ref="I32:I33"/>
    <mergeCell ref="J32:J33"/>
    <mergeCell ref="K32:K33"/>
    <mergeCell ref="L32:L33"/>
    <mergeCell ref="A24:A26"/>
    <mergeCell ref="A18:A20"/>
    <mergeCell ref="B18:B20"/>
    <mergeCell ref="A21:A23"/>
    <mergeCell ref="B21:B23"/>
    <mergeCell ref="B24:B26"/>
    <mergeCell ref="T32:T33"/>
    <mergeCell ref="N32:N33"/>
    <mergeCell ref="O32:O33"/>
    <mergeCell ref="P32:P33"/>
    <mergeCell ref="Q32:Q33"/>
    <mergeCell ref="R32:R33"/>
    <mergeCell ref="S32:S33"/>
    <mergeCell ref="T8:T11"/>
    <mergeCell ref="D9:D10"/>
    <mergeCell ref="E9:E10"/>
    <mergeCell ref="F9:F10"/>
    <mergeCell ref="G9:G10"/>
    <mergeCell ref="O10:O11"/>
    <mergeCell ref="O9:Q9"/>
    <mergeCell ref="B12:B17"/>
    <mergeCell ref="A12:A17"/>
    <mergeCell ref="H9:I10"/>
    <mergeCell ref="R9:S10"/>
    <mergeCell ref="J10:K10"/>
    <mergeCell ref="L10:M10"/>
    <mergeCell ref="P10:Q10"/>
    <mergeCell ref="A8:A11"/>
    <mergeCell ref="B8:B11"/>
    <mergeCell ref="C8:C11"/>
    <mergeCell ref="D8:G8"/>
    <mergeCell ref="H8:S8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65" fitToHeight="10" orientation="landscape" r:id="rId1"/>
  <rowBreaks count="1" manualBreakCount="1">
    <brk id="38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Yuferov</cp:lastModifiedBy>
  <cp:lastPrinted>2017-03-17T08:45:34Z</cp:lastPrinted>
  <dcterms:created xsi:type="dcterms:W3CDTF">2015-05-20T09:20:41Z</dcterms:created>
  <dcterms:modified xsi:type="dcterms:W3CDTF">2017-03-20T07:08:45Z</dcterms:modified>
</cp:coreProperties>
</file>